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RACA DAGA\Dagmara\plany studiów\PLANY2017-2022\"/>
    </mc:Choice>
  </mc:AlternateContent>
  <bookViews>
    <workbookView xWindow="0" yWindow="0" windowWidth="28800" windowHeight="11835"/>
  </bookViews>
  <sheets>
    <sheet name=" ROK I " sheetId="7" r:id="rId1"/>
    <sheet name="Arkusz1" sheetId="8" r:id="rId2"/>
  </sheets>
  <definedNames>
    <definedName name="_xlnm.Print_Area" localSheetId="0">' ROK I '!$A$1:$AO$51</definedName>
    <definedName name="Rodzaje_zajęć">#REF!</definedName>
    <definedName name="RodzajeZajec">#REF!</definedName>
    <definedName name="RodzajZajęć">#REF!</definedName>
  </definedNames>
  <calcPr calcId="152511"/>
</workbook>
</file>

<file path=xl/calcChain.xml><?xml version="1.0" encoding="utf-8"?>
<calcChain xmlns="http://schemas.openxmlformats.org/spreadsheetml/2006/main">
  <c r="AN26" i="7" l="1"/>
  <c r="AN24" i="7"/>
  <c r="AN25" i="7"/>
  <c r="AK36" i="7" l="1"/>
  <c r="AJ36" i="7"/>
  <c r="S26" i="7"/>
  <c r="R26" i="7"/>
  <c r="AK25" i="7"/>
  <c r="AJ25" i="7"/>
  <c r="S37" i="7" l="1"/>
  <c r="R37" i="7"/>
  <c r="AK26" i="7"/>
  <c r="AJ26" i="7"/>
  <c r="S25" i="7"/>
  <c r="R25" i="7"/>
  <c r="AK24" i="7"/>
  <c r="AJ24" i="7"/>
  <c r="R18" i="7"/>
  <c r="AK39" i="7"/>
  <c r="AJ39" i="7"/>
  <c r="AO38" i="7"/>
  <c r="AK38" i="7"/>
  <c r="AJ38" i="7"/>
  <c r="AO37" i="7"/>
  <c r="AK37" i="7"/>
  <c r="AN37" i="7"/>
  <c r="AJ37" i="7"/>
  <c r="AO35" i="7"/>
  <c r="AK35" i="7"/>
  <c r="AN35" i="7"/>
  <c r="AJ35" i="7"/>
  <c r="AO34" i="7"/>
  <c r="AK34" i="7"/>
  <c r="AJ34" i="7"/>
  <c r="AO33" i="7"/>
  <c r="AO32" i="7"/>
  <c r="AO31" i="7"/>
  <c r="AO30" i="7"/>
  <c r="AO29" i="7"/>
  <c r="AO28" i="7"/>
  <c r="AO27" i="7"/>
  <c r="AO23" i="7"/>
  <c r="AO22" i="7"/>
  <c r="AO21" i="7"/>
  <c r="AO20" i="7"/>
  <c r="AO19" i="7"/>
  <c r="AO18" i="7"/>
  <c r="AK33" i="7"/>
  <c r="AJ33" i="7"/>
  <c r="AK32" i="7"/>
  <c r="AJ32" i="7"/>
  <c r="AJ31" i="7"/>
  <c r="AK30" i="7"/>
  <c r="AJ30" i="7"/>
  <c r="AK29" i="7"/>
  <c r="AJ29" i="7"/>
  <c r="AK28" i="7"/>
  <c r="AJ28" i="7"/>
  <c r="AK27" i="7"/>
  <c r="AJ27" i="7"/>
  <c r="AK23" i="7"/>
  <c r="AJ23" i="7"/>
  <c r="AK22" i="7"/>
  <c r="AJ22" i="7"/>
  <c r="AK21" i="7"/>
  <c r="AJ21" i="7"/>
  <c r="AK20" i="7"/>
  <c r="AJ20" i="7"/>
  <c r="AK19" i="7"/>
  <c r="AJ19" i="7"/>
  <c r="AK18" i="7"/>
  <c r="AJ18" i="7"/>
  <c r="S34" i="7"/>
  <c r="AN34" i="7" s="1"/>
  <c r="R34" i="7"/>
  <c r="S33" i="7"/>
  <c r="AN33" i="7" s="1"/>
  <c r="R33" i="7"/>
  <c r="S32" i="7"/>
  <c r="AN32" i="7" s="1"/>
  <c r="R32" i="7"/>
  <c r="S31" i="7"/>
  <c r="AN31" i="7" s="1"/>
  <c r="R31" i="7"/>
  <c r="S30" i="7"/>
  <c r="R30" i="7"/>
  <c r="S29" i="7"/>
  <c r="AN29" i="7" s="1"/>
  <c r="R29" i="7"/>
  <c r="S28" i="7"/>
  <c r="AN28" i="7" s="1"/>
  <c r="R28" i="7"/>
  <c r="S27" i="7"/>
  <c r="AN27" i="7" s="1"/>
  <c r="R27" i="7"/>
  <c r="S23" i="7"/>
  <c r="R23" i="7"/>
  <c r="S22" i="7"/>
  <c r="AN22" i="7" s="1"/>
  <c r="R22" i="7"/>
  <c r="S21" i="7"/>
  <c r="R21" i="7"/>
  <c r="S20" i="7"/>
  <c r="AN20" i="7" s="1"/>
  <c r="R20" i="7"/>
  <c r="S19" i="7"/>
  <c r="AN19" i="7"/>
  <c r="R19" i="7"/>
  <c r="S18" i="7"/>
  <c r="AN18" i="7" s="1"/>
  <c r="AM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K40" i="7"/>
  <c r="AJ40" i="7"/>
  <c r="S40" i="7"/>
  <c r="R40" i="7"/>
  <c r="S39" i="7"/>
  <c r="AN39" i="7"/>
  <c r="R39" i="7"/>
  <c r="S38" i="7"/>
  <c r="R38" i="7"/>
  <c r="AN23" i="7"/>
  <c r="AN21" i="7"/>
  <c r="AN30" i="7" l="1"/>
  <c r="AO41" i="7"/>
  <c r="AJ41" i="7"/>
  <c r="R41" i="7"/>
  <c r="AN38" i="7"/>
  <c r="S41" i="7"/>
  <c r="AK41" i="7"/>
  <c r="AN41" i="7" l="1"/>
</calcChain>
</file>

<file path=xl/sharedStrings.xml><?xml version="1.0" encoding="utf-8"?>
<sst xmlns="http://schemas.openxmlformats.org/spreadsheetml/2006/main" count="130" uniqueCount="70">
  <si>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</si>
  <si>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</si>
  <si>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</si>
  <si>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</si>
  <si>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</si>
  <si>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</si>
  <si>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</si>
  <si>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</si>
  <si>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</si>
  <si>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</si>
  <si>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</si>
  <si>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</si>
  <si>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</si>
  <si>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</si>
  <si>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</si>
  <si>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</si>
  <si>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</si>
  <si>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</si>
  <si>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</si>
  <si>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</si>
  <si>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</si>
  <si>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</si>
  <si>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</si>
  <si>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</si>
  <si>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</si>
  <si>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</si>
  <si>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</si>
  <si>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</si>
  <si>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</si>
  <si>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</si>
  <si>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</si>
  <si>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</si>
  <si>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</si>
  <si>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</si>
  <si>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</si>
  <si>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</si>
  <si>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</si>
  <si>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Rok studiów I</t>
  </si>
  <si>
    <t>Anatomia</t>
  </si>
  <si>
    <t>Chemia ogólna i nieorganiczna</t>
  </si>
  <si>
    <t>Kwalifikowana pierwsza pomoc</t>
  </si>
  <si>
    <t>Chemia analityczna</t>
  </si>
  <si>
    <t>Chemia organiczna</t>
  </si>
  <si>
    <t>Immunologia</t>
  </si>
  <si>
    <t>Technologia informacyjna</t>
  </si>
  <si>
    <t>zal.</t>
  </si>
  <si>
    <t>egz.</t>
  </si>
  <si>
    <r>
      <t xml:space="preserve">Forma studiów </t>
    </r>
    <r>
      <rPr>
        <b/>
        <sz val="11"/>
        <rFont val="Arial"/>
        <family val="2"/>
        <charset val="238"/>
      </rPr>
      <t>stacjonarne</t>
    </r>
  </si>
  <si>
    <t>Kierunek Analityka Medyczna</t>
  </si>
  <si>
    <t>Historia medycyny i analityki medycznej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</si>
  <si>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</si>
  <si>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</si>
  <si>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</si>
  <si>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</si>
  <si>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</si>
  <si>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Wychowanie fizyczne</t>
  </si>
  <si>
    <t>Szkolenie BHP</t>
  </si>
  <si>
    <t>Higiena z epidemiologią</t>
  </si>
  <si>
    <t>Histologia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</si>
  <si>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fakultetu odbywaja się w formie wykładów, seminariów, ćwiczeń</t>
    </r>
  </si>
  <si>
    <r>
      <t xml:space="preserve">Zajęcia fakultatywne </t>
    </r>
    <r>
      <rPr>
        <b/>
        <sz val="12"/>
        <rFont val="Arial"/>
        <family val="2"/>
        <charset val="238"/>
      </rPr>
      <t>*</t>
    </r>
  </si>
  <si>
    <t>Biofizyka medyczna</t>
  </si>
  <si>
    <t>Biologia medyczna</t>
  </si>
  <si>
    <t>Język angielski dla diagnostów laboratoryjnych</t>
  </si>
  <si>
    <t>Statystyka z elementami matematyki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</si>
  <si>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</si>
  <si>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</si>
  <si>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</si>
  <si>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t xml:space="preserve">PLAN STUDIÓW na rok akademicki </t>
    </r>
    <r>
      <rPr>
        <b/>
        <sz val="14"/>
        <rFont val="Arial"/>
        <family val="2"/>
        <charset val="238"/>
      </rPr>
      <t>2018/2019</t>
    </r>
    <r>
      <rPr>
        <b/>
        <sz val="12"/>
        <rFont val="Arial"/>
        <family val="2"/>
        <charset val="238"/>
      </rPr>
      <t xml:space="preserve"> uchwalony przez Radę Wydziału w dniu </t>
    </r>
    <r>
      <rPr>
        <b/>
        <sz val="14"/>
        <rFont val="Arial"/>
        <family val="2"/>
        <charset val="238"/>
      </rPr>
      <t>25.01.2018</t>
    </r>
  </si>
  <si>
    <t>nr Uchwały 31/4/2018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</si>
</sst>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NumberFormat="1" applyFont="1" applyBorder="1"/>
    <xf numFmtId="0" fontId="8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1" fillId="0" borderId="9" xfId="0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164" fontId="13" fillId="0" borderId="7" xfId="0" applyNumberFormat="1" applyFont="1" applyBorder="1"/>
    <xf numFmtId="164" fontId="13" fillId="0" borderId="3" xfId="0" applyNumberFormat="1" applyFont="1" applyBorder="1"/>
    <xf numFmtId="0" fontId="13" fillId="0" borderId="3" xfId="0" applyNumberFormat="1" applyFont="1" applyBorder="1"/>
    <xf numFmtId="0" fontId="13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8" fillId="0" borderId="8" xfId="0" applyNumberFormat="1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/>
    </xf>
    <xf numFmtId="0" fontId="13" fillId="0" borderId="5" xfId="0" applyNumberFormat="1" applyFont="1" applyFill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8" xfId="0" applyFont="1" applyBorder="1" applyAlignment="1">
      <alignment horizontal="right"/>
    </xf>
    <xf numFmtId="164" fontId="13" fillId="0" borderId="27" xfId="0" applyNumberFormat="1" applyFont="1" applyBorder="1"/>
    <xf numFmtId="164" fontId="13" fillId="0" borderId="28" xfId="0" applyNumberFormat="1" applyFont="1" applyBorder="1"/>
    <xf numFmtId="164" fontId="13" fillId="0" borderId="29" xfId="0" applyNumberFormat="1" applyFont="1" applyBorder="1"/>
    <xf numFmtId="0" fontId="13" fillId="0" borderId="29" xfId="0" applyFont="1" applyBorder="1"/>
    <xf numFmtId="164" fontId="13" fillId="0" borderId="30" xfId="0" applyNumberFormat="1" applyFont="1" applyBorder="1"/>
    <xf numFmtId="0" fontId="13" fillId="0" borderId="3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1" fillId="0" borderId="25" xfId="0" applyFont="1" applyBorder="1" applyAlignment="1">
      <alignment textRotation="90"/>
    </xf>
    <xf numFmtId="0" fontId="1" fillId="0" borderId="6" xfId="0" applyFont="1" applyBorder="1" applyAlignment="1">
      <alignment textRotation="90"/>
    </xf>
    <xf numFmtId="0" fontId="1" fillId="0" borderId="24" xfId="0" applyFont="1" applyBorder="1" applyAlignment="1">
      <alignment textRotation="90"/>
    </xf>
    <xf numFmtId="0" fontId="3" fillId="0" borderId="1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right" textRotation="90"/>
    </xf>
    <xf numFmtId="0" fontId="2" fillId="0" borderId="26" xfId="0" applyFont="1" applyBorder="1" applyAlignment="1">
      <alignment horizontal="right" textRotation="90"/>
    </xf>
    <xf numFmtId="0" fontId="2" fillId="0" borderId="12" xfId="0" applyFont="1" applyBorder="1" applyAlignment="1">
      <alignment horizontal="right" textRotation="90"/>
    </xf>
    <xf numFmtId="0" fontId="2" fillId="0" borderId="13" xfId="0" applyFont="1" applyBorder="1" applyAlignment="1">
      <alignment horizontal="right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2362200</xdr:colOff>
      <xdr:row>4</xdr:row>
      <xdr:rowOff>152400</xdr:rowOff>
    </xdr:to>
    <xdr:pic>
      <xdr:nvPicPr>
        <xdr:cNvPr id="6231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733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1"/>
  <sheetViews>
    <sheetView showZeros="0" tabSelected="1" view="pageLayout" topLeftCell="C4" zoomScale="80" zoomScaleNormal="60" zoomScaleSheetLayoutView="100" zoomScalePageLayoutView="80" workbookViewId="0">
      <selection activeCell="AQ27" sqref="AQ27"/>
    </sheetView>
  </sheetViews>
  <sheetFormatPr defaultRowHeight="12.75" x14ac:dyDescent="0.2"/>
  <cols>
    <col min="1" max="1" width="4.28515625" style="6" customWidth="1"/>
    <col min="2" max="2" width="17.42578125" style="6" customWidth="1"/>
    <col min="3" max="3" width="34.85546875" style="6" customWidth="1"/>
    <col min="4" max="18" width="5.7109375" style="6" customWidth="1"/>
    <col min="19" max="19" width="6.5703125" style="6" customWidth="1"/>
    <col min="20" max="20" width="5.7109375" style="6" customWidth="1"/>
    <col min="21" max="21" width="5" style="6" customWidth="1"/>
    <col min="22" max="38" width="5.7109375" style="6" customWidth="1"/>
    <col min="39" max="39" width="4.5703125" style="6" customWidth="1"/>
    <col min="40" max="40" width="7.140625" style="6" customWidth="1"/>
    <col min="41" max="41" width="5.7109375" style="6" customWidth="1"/>
    <col min="42" max="16384" width="9.140625" style="6"/>
  </cols>
  <sheetData>
    <row r="1" spans="1:41" x14ac:dyDescent="0.2">
      <c r="AJ1" s="6" t="s">
        <v>29</v>
      </c>
    </row>
    <row r="2" spans="1:41" x14ac:dyDescent="0.2">
      <c r="AJ2" s="91" t="s">
        <v>34</v>
      </c>
      <c r="AK2" s="92"/>
      <c r="AL2" s="92"/>
      <c r="AM2" s="92"/>
      <c r="AN2" s="92"/>
    </row>
    <row r="3" spans="1:41" x14ac:dyDescent="0.2">
      <c r="AJ3" s="6" t="s">
        <v>30</v>
      </c>
    </row>
    <row r="4" spans="1:41" x14ac:dyDescent="0.2">
      <c r="AJ4" s="91" t="s">
        <v>35</v>
      </c>
      <c r="AK4" s="92"/>
      <c r="AL4" s="92"/>
      <c r="AM4" s="92"/>
      <c r="AN4" s="92"/>
    </row>
    <row r="6" spans="1:41" s="2" customFormat="1" ht="20.100000000000001" customHeight="1" x14ac:dyDescent="0.2">
      <c r="A6" s="93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1" s="2" customFormat="1" ht="20.100000000000001" customHeight="1" x14ac:dyDescent="0.2">
      <c r="A7" s="4"/>
      <c r="B7" s="93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9" spans="1:41" s="3" customFormat="1" ht="15" customHeight="1" x14ac:dyDescent="0.2">
      <c r="A9" s="3" t="s">
        <v>36</v>
      </c>
    </row>
    <row r="10" spans="1:41" s="3" customFormat="1" ht="15" customHeight="1" x14ac:dyDescent="0.25">
      <c r="A10" s="39" t="s">
        <v>48</v>
      </c>
      <c r="B10" s="39"/>
    </row>
    <row r="11" spans="1:41" s="3" customFormat="1" ht="15" customHeight="1" x14ac:dyDescent="0.2">
      <c r="A11" s="3" t="s">
        <v>37</v>
      </c>
    </row>
    <row r="12" spans="1:41" s="3" customFormat="1" ht="15" customHeight="1" x14ac:dyDescent="0.25">
      <c r="A12" s="3" t="s">
        <v>47</v>
      </c>
    </row>
    <row r="13" spans="1:41" ht="15" customHeight="1" x14ac:dyDescent="0.2"/>
    <row r="15" spans="1:41" ht="13.5" thickBot="1" x14ac:dyDescent="0.25"/>
    <row r="16" spans="1:41" ht="13.5" customHeight="1" thickBot="1" x14ac:dyDescent="0.25">
      <c r="A16" s="94" t="s">
        <v>8</v>
      </c>
      <c r="B16" s="72"/>
      <c r="C16" s="96" t="s">
        <v>7</v>
      </c>
      <c r="D16" s="98" t="s">
        <v>11</v>
      </c>
      <c r="E16" s="99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  <c r="V16" s="98" t="s">
        <v>12</v>
      </c>
      <c r="W16" s="99"/>
      <c r="X16" s="99"/>
      <c r="Y16" s="99"/>
      <c r="Z16" s="99"/>
      <c r="AA16" s="99"/>
      <c r="AB16" s="99"/>
      <c r="AC16" s="99"/>
      <c r="AD16" s="100"/>
      <c r="AE16" s="100"/>
      <c r="AF16" s="100"/>
      <c r="AG16" s="100"/>
      <c r="AH16" s="100"/>
      <c r="AI16" s="100"/>
      <c r="AJ16" s="100"/>
      <c r="AK16" s="100"/>
      <c r="AL16" s="100"/>
      <c r="AM16" s="101"/>
      <c r="AN16" s="102" t="s">
        <v>13</v>
      </c>
      <c r="AO16" s="104" t="s">
        <v>14</v>
      </c>
    </row>
    <row r="17" spans="1:41" ht="240" customHeight="1" x14ac:dyDescent="0.2">
      <c r="A17" s="95"/>
      <c r="B17" s="73" t="s">
        <v>26</v>
      </c>
      <c r="C17" s="97"/>
      <c r="D17" s="74" t="s">
        <v>15</v>
      </c>
      <c r="E17" s="75" t="s">
        <v>16</v>
      </c>
      <c r="F17" s="76" t="s">
        <v>17</v>
      </c>
      <c r="G17" s="76" t="s">
        <v>18</v>
      </c>
      <c r="H17" s="77" t="s">
        <v>19</v>
      </c>
      <c r="I17" s="76" t="s">
        <v>20</v>
      </c>
      <c r="J17" s="77" t="s">
        <v>21</v>
      </c>
      <c r="K17" s="77" t="s">
        <v>65</v>
      </c>
      <c r="L17" s="77" t="s">
        <v>66</v>
      </c>
      <c r="M17" s="76" t="s">
        <v>22</v>
      </c>
      <c r="N17" s="77" t="s">
        <v>28</v>
      </c>
      <c r="O17" s="76" t="s">
        <v>25</v>
      </c>
      <c r="P17" s="77" t="s">
        <v>23</v>
      </c>
      <c r="Q17" s="77" t="s">
        <v>0</v>
      </c>
      <c r="R17" s="77" t="s">
        <v>24</v>
      </c>
      <c r="S17" s="77" t="s">
        <v>10</v>
      </c>
      <c r="T17" s="77" t="s">
        <v>1</v>
      </c>
      <c r="U17" s="78" t="s">
        <v>2</v>
      </c>
      <c r="V17" s="75" t="s">
        <v>15</v>
      </c>
      <c r="W17" s="75" t="s">
        <v>16</v>
      </c>
      <c r="X17" s="75" t="s">
        <v>17</v>
      </c>
      <c r="Y17" s="79" t="s">
        <v>18</v>
      </c>
      <c r="Z17" s="75" t="s">
        <v>19</v>
      </c>
      <c r="AA17" s="75" t="s">
        <v>20</v>
      </c>
      <c r="AB17" s="79" t="s">
        <v>21</v>
      </c>
      <c r="AC17" s="77" t="s">
        <v>67</v>
      </c>
      <c r="AD17" s="77" t="s">
        <v>66</v>
      </c>
      <c r="AE17" s="76" t="s">
        <v>22</v>
      </c>
      <c r="AF17" s="77" t="s">
        <v>28</v>
      </c>
      <c r="AG17" s="76" t="s">
        <v>25</v>
      </c>
      <c r="AH17" s="77" t="s">
        <v>23</v>
      </c>
      <c r="AI17" s="77" t="s">
        <v>0</v>
      </c>
      <c r="AJ17" s="77" t="s">
        <v>24</v>
      </c>
      <c r="AK17" s="77" t="s">
        <v>10</v>
      </c>
      <c r="AL17" s="77" t="s">
        <v>1</v>
      </c>
      <c r="AM17" s="78" t="s">
        <v>2</v>
      </c>
      <c r="AN17" s="103"/>
      <c r="AO17" s="105"/>
    </row>
    <row r="18" spans="1:41" ht="15" customHeight="1" x14ac:dyDescent="0.25">
      <c r="A18" s="70">
        <v>1</v>
      </c>
      <c r="B18" s="30" t="s">
        <v>27</v>
      </c>
      <c r="C18" s="10" t="s">
        <v>38</v>
      </c>
      <c r="D18" s="56">
        <v>30</v>
      </c>
      <c r="E18" s="35">
        <v>30</v>
      </c>
      <c r="F18" s="44"/>
      <c r="G18" s="16">
        <v>15</v>
      </c>
      <c r="H18" s="44"/>
      <c r="I18" s="44"/>
      <c r="J18" s="44"/>
      <c r="K18" s="44"/>
      <c r="L18" s="44"/>
      <c r="M18" s="44"/>
      <c r="N18" s="44"/>
      <c r="O18" s="44"/>
      <c r="P18" s="44"/>
      <c r="Q18" s="16">
        <v>30</v>
      </c>
      <c r="R18" s="16">
        <f>SUM(D18:P18)</f>
        <v>75</v>
      </c>
      <c r="S18" s="16">
        <f>SUM(D18:Q18)</f>
        <v>105</v>
      </c>
      <c r="T18" s="21" t="s">
        <v>46</v>
      </c>
      <c r="U18" s="13">
        <v>5</v>
      </c>
      <c r="V18" s="43"/>
      <c r="W18" s="43"/>
      <c r="X18" s="43"/>
      <c r="Y18" s="43"/>
      <c r="Z18" s="43"/>
      <c r="AA18" s="43"/>
      <c r="AB18" s="43"/>
      <c r="AC18" s="43"/>
      <c r="AD18" s="44"/>
      <c r="AE18" s="44"/>
      <c r="AF18" s="44"/>
      <c r="AG18" s="44"/>
      <c r="AH18" s="44"/>
      <c r="AI18" s="44"/>
      <c r="AJ18" s="44">
        <f>SUM(V18:AH18)</f>
        <v>0</v>
      </c>
      <c r="AK18" s="16">
        <f>SUM(V18:AH18)</f>
        <v>0</v>
      </c>
      <c r="AL18" s="57"/>
      <c r="AM18" s="51"/>
      <c r="AN18" s="19">
        <f t="shared" ref="AN18:AN38" si="0">SUM(S18,AK18)</f>
        <v>105</v>
      </c>
      <c r="AO18" s="19">
        <f>SUM(U18,AM18)</f>
        <v>5</v>
      </c>
    </row>
    <row r="19" spans="1:41" ht="15" customHeight="1" x14ac:dyDescent="0.25">
      <c r="A19" s="70">
        <v>2</v>
      </c>
      <c r="B19" s="28" t="s">
        <v>27</v>
      </c>
      <c r="C19" s="10" t="s">
        <v>61</v>
      </c>
      <c r="D19" s="56">
        <v>20</v>
      </c>
      <c r="E19" s="43"/>
      <c r="F19" s="44"/>
      <c r="G19" s="44"/>
      <c r="H19" s="44"/>
      <c r="I19" s="16">
        <v>25</v>
      </c>
      <c r="J19" s="44"/>
      <c r="K19" s="44"/>
      <c r="L19" s="44"/>
      <c r="M19" s="44"/>
      <c r="N19" s="44"/>
      <c r="O19" s="44"/>
      <c r="P19" s="44"/>
      <c r="Q19" s="16">
        <v>55</v>
      </c>
      <c r="R19" s="16">
        <f t="shared" ref="R19:R34" si="1">SUM(D19:P19)</f>
        <v>45</v>
      </c>
      <c r="S19" s="16">
        <f t="shared" ref="S19:S34" si="2">SUM(D19:Q19)</f>
        <v>100</v>
      </c>
      <c r="T19" s="21" t="s">
        <v>46</v>
      </c>
      <c r="U19" s="13">
        <v>4</v>
      </c>
      <c r="V19" s="43"/>
      <c r="W19" s="43"/>
      <c r="X19" s="43"/>
      <c r="Y19" s="43"/>
      <c r="Z19" s="43"/>
      <c r="AA19" s="43"/>
      <c r="AB19" s="43"/>
      <c r="AC19" s="43"/>
      <c r="AD19" s="44"/>
      <c r="AE19" s="44"/>
      <c r="AF19" s="44"/>
      <c r="AG19" s="44"/>
      <c r="AH19" s="44"/>
      <c r="AI19" s="44"/>
      <c r="AJ19" s="44">
        <f t="shared" ref="AJ19:AJ39" si="3">SUM(V19:AH19)</f>
        <v>0</v>
      </c>
      <c r="AK19" s="16">
        <f t="shared" ref="AK19:AK39" si="4">SUM(V19:AI19)</f>
        <v>0</v>
      </c>
      <c r="AL19" s="52"/>
      <c r="AM19" s="51"/>
      <c r="AN19" s="19">
        <f t="shared" si="0"/>
        <v>100</v>
      </c>
      <c r="AO19" s="19">
        <f>SUM(U19,AM19)</f>
        <v>4</v>
      </c>
    </row>
    <row r="20" spans="1:41" ht="15" customHeight="1" x14ac:dyDescent="0.25">
      <c r="A20" s="70">
        <v>3</v>
      </c>
      <c r="B20" s="28" t="s">
        <v>27</v>
      </c>
      <c r="C20" s="10" t="s">
        <v>62</v>
      </c>
      <c r="D20" s="56">
        <v>15</v>
      </c>
      <c r="E20" s="35">
        <v>15</v>
      </c>
      <c r="F20" s="16"/>
      <c r="G20" s="44"/>
      <c r="H20" s="44"/>
      <c r="I20" s="16">
        <v>30</v>
      </c>
      <c r="J20" s="44"/>
      <c r="K20" s="44"/>
      <c r="L20" s="44"/>
      <c r="M20" s="44"/>
      <c r="N20" s="44"/>
      <c r="O20" s="44"/>
      <c r="P20" s="44"/>
      <c r="Q20" s="16">
        <v>24</v>
      </c>
      <c r="R20" s="16">
        <f t="shared" si="1"/>
        <v>60</v>
      </c>
      <c r="S20" s="16">
        <f t="shared" si="2"/>
        <v>84</v>
      </c>
      <c r="T20" s="21" t="s">
        <v>46</v>
      </c>
      <c r="U20" s="13">
        <v>4</v>
      </c>
      <c r="V20" s="43"/>
      <c r="W20" s="43"/>
      <c r="X20" s="43"/>
      <c r="Y20" s="43"/>
      <c r="Z20" s="43"/>
      <c r="AA20" s="43"/>
      <c r="AB20" s="43"/>
      <c r="AC20" s="43"/>
      <c r="AD20" s="44"/>
      <c r="AE20" s="44"/>
      <c r="AF20" s="44"/>
      <c r="AG20" s="44"/>
      <c r="AH20" s="44"/>
      <c r="AI20" s="44"/>
      <c r="AJ20" s="44">
        <f t="shared" si="3"/>
        <v>0</v>
      </c>
      <c r="AK20" s="16">
        <f t="shared" si="4"/>
        <v>0</v>
      </c>
      <c r="AL20" s="52"/>
      <c r="AM20" s="51"/>
      <c r="AN20" s="19">
        <f t="shared" si="0"/>
        <v>84</v>
      </c>
      <c r="AO20" s="19">
        <f>SUM(U20)</f>
        <v>4</v>
      </c>
    </row>
    <row r="21" spans="1:41" ht="15" customHeight="1" x14ac:dyDescent="0.25">
      <c r="A21" s="70">
        <v>4</v>
      </c>
      <c r="B21" s="28" t="s">
        <v>27</v>
      </c>
      <c r="C21" s="10" t="s">
        <v>41</v>
      </c>
      <c r="D21" s="42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16"/>
      <c r="R21" s="44">
        <f t="shared" si="1"/>
        <v>0</v>
      </c>
      <c r="S21" s="16">
        <f t="shared" si="2"/>
        <v>0</v>
      </c>
      <c r="T21" s="52"/>
      <c r="U21" s="51"/>
      <c r="V21" s="35">
        <v>30</v>
      </c>
      <c r="W21" s="35">
        <v>15</v>
      </c>
      <c r="X21" s="43"/>
      <c r="Y21" s="43"/>
      <c r="Z21" s="43"/>
      <c r="AA21" s="35">
        <v>30</v>
      </c>
      <c r="AB21" s="43"/>
      <c r="AC21" s="43"/>
      <c r="AD21" s="44"/>
      <c r="AE21" s="44"/>
      <c r="AF21" s="44"/>
      <c r="AG21" s="44"/>
      <c r="AH21" s="44"/>
      <c r="AI21" s="16">
        <v>75</v>
      </c>
      <c r="AJ21" s="16">
        <f t="shared" si="3"/>
        <v>75</v>
      </c>
      <c r="AK21" s="16">
        <f t="shared" si="4"/>
        <v>150</v>
      </c>
      <c r="AL21" s="21" t="s">
        <v>46</v>
      </c>
      <c r="AM21" s="13">
        <v>5</v>
      </c>
      <c r="AN21" s="19">
        <f t="shared" si="0"/>
        <v>150</v>
      </c>
      <c r="AO21" s="19">
        <f>SUM(U21,AM21)</f>
        <v>5</v>
      </c>
    </row>
    <row r="22" spans="1:41" ht="15" customHeight="1" x14ac:dyDescent="0.25">
      <c r="A22" s="70">
        <v>5</v>
      </c>
      <c r="B22" s="28" t="s">
        <v>27</v>
      </c>
      <c r="C22" s="10" t="s">
        <v>39</v>
      </c>
      <c r="D22" s="56">
        <v>30</v>
      </c>
      <c r="E22" s="35">
        <v>15</v>
      </c>
      <c r="F22" s="16"/>
      <c r="G22" s="16"/>
      <c r="H22" s="16"/>
      <c r="I22" s="16">
        <v>30</v>
      </c>
      <c r="J22" s="44"/>
      <c r="K22" s="44"/>
      <c r="L22" s="44"/>
      <c r="M22" s="44"/>
      <c r="N22" s="44"/>
      <c r="O22" s="44"/>
      <c r="P22" s="44"/>
      <c r="Q22" s="16">
        <v>75</v>
      </c>
      <c r="R22" s="16">
        <f t="shared" si="1"/>
        <v>75</v>
      </c>
      <c r="S22" s="16">
        <f t="shared" si="2"/>
        <v>150</v>
      </c>
      <c r="T22" s="21" t="s">
        <v>46</v>
      </c>
      <c r="U22" s="13">
        <v>5</v>
      </c>
      <c r="V22" s="43"/>
      <c r="W22" s="43"/>
      <c r="X22" s="43"/>
      <c r="Y22" s="43"/>
      <c r="Z22" s="43"/>
      <c r="AA22" s="43"/>
      <c r="AB22" s="43"/>
      <c r="AC22" s="43"/>
      <c r="AD22" s="44"/>
      <c r="AE22" s="44"/>
      <c r="AF22" s="44"/>
      <c r="AG22" s="44"/>
      <c r="AH22" s="44"/>
      <c r="AI22" s="16"/>
      <c r="AJ22" s="44">
        <f t="shared" si="3"/>
        <v>0</v>
      </c>
      <c r="AK22" s="16">
        <f t="shared" si="4"/>
        <v>0</v>
      </c>
      <c r="AL22" s="52"/>
      <c r="AM22" s="51"/>
      <c r="AN22" s="19">
        <f t="shared" si="0"/>
        <v>150</v>
      </c>
      <c r="AO22" s="19">
        <f>SUM(AM22,U22)</f>
        <v>5</v>
      </c>
    </row>
    <row r="23" spans="1:41" ht="15" customHeight="1" x14ac:dyDescent="0.25">
      <c r="A23" s="70">
        <v>6</v>
      </c>
      <c r="B23" s="28" t="s">
        <v>27</v>
      </c>
      <c r="C23" s="10" t="s">
        <v>42</v>
      </c>
      <c r="D23" s="42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16"/>
      <c r="R23" s="44">
        <f t="shared" si="1"/>
        <v>0</v>
      </c>
      <c r="S23" s="16">
        <f t="shared" si="2"/>
        <v>0</v>
      </c>
      <c r="T23" s="52"/>
      <c r="U23" s="51"/>
      <c r="V23" s="35">
        <v>30</v>
      </c>
      <c r="W23" s="35">
        <v>15</v>
      </c>
      <c r="X23" s="43"/>
      <c r="Y23" s="43"/>
      <c r="Z23" s="43"/>
      <c r="AA23" s="35">
        <v>30</v>
      </c>
      <c r="AB23" s="43"/>
      <c r="AC23" s="43"/>
      <c r="AD23" s="44"/>
      <c r="AE23" s="44"/>
      <c r="AF23" s="44"/>
      <c r="AG23" s="44"/>
      <c r="AH23" s="44"/>
      <c r="AI23" s="16">
        <v>42</v>
      </c>
      <c r="AJ23" s="16">
        <f t="shared" si="3"/>
        <v>75</v>
      </c>
      <c r="AK23" s="16">
        <f t="shared" si="4"/>
        <v>117</v>
      </c>
      <c r="AL23" s="21" t="s">
        <v>46</v>
      </c>
      <c r="AM23" s="13">
        <v>5</v>
      </c>
      <c r="AN23" s="19">
        <f t="shared" si="0"/>
        <v>117</v>
      </c>
      <c r="AO23" s="19">
        <f>SUM(U23,AM23)</f>
        <v>5</v>
      </c>
    </row>
    <row r="24" spans="1:41" ht="15" customHeight="1" x14ac:dyDescent="0.25">
      <c r="A24" s="70">
        <v>7</v>
      </c>
      <c r="B24" s="28" t="s">
        <v>27</v>
      </c>
      <c r="C24" s="10" t="s">
        <v>57</v>
      </c>
      <c r="D24" s="56">
        <v>10</v>
      </c>
      <c r="E24" s="35">
        <v>20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16">
        <v>12</v>
      </c>
      <c r="R24" s="16">
        <v>30</v>
      </c>
      <c r="S24" s="16">
        <v>30</v>
      </c>
      <c r="T24" s="18" t="s">
        <v>45</v>
      </c>
      <c r="U24" s="13">
        <v>2</v>
      </c>
      <c r="V24" s="35"/>
      <c r="W24" s="35"/>
      <c r="X24" s="35"/>
      <c r="Y24" s="43"/>
      <c r="Z24" s="43"/>
      <c r="AA24" s="35"/>
      <c r="AB24" s="43"/>
      <c r="AC24" s="43"/>
      <c r="AD24" s="44"/>
      <c r="AE24" s="44"/>
      <c r="AF24" s="44"/>
      <c r="AG24" s="44"/>
      <c r="AH24" s="44"/>
      <c r="AI24" s="16"/>
      <c r="AJ24" s="16">
        <f>SUM(V24:AH24)</f>
        <v>0</v>
      </c>
      <c r="AK24" s="16">
        <f>SUM(V24:AI24)</f>
        <v>0</v>
      </c>
      <c r="AL24" s="21"/>
      <c r="AM24" s="13"/>
      <c r="AN24" s="19">
        <f>SUM(S23+AK23)</f>
        <v>117</v>
      </c>
      <c r="AO24" s="19">
        <v>2</v>
      </c>
    </row>
    <row r="25" spans="1:41" ht="15" customHeight="1" x14ac:dyDescent="0.25">
      <c r="A25" s="70">
        <v>8</v>
      </c>
      <c r="B25" s="28" t="s">
        <v>27</v>
      </c>
      <c r="C25" s="10" t="s">
        <v>58</v>
      </c>
      <c r="D25" s="56"/>
      <c r="E25" s="35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16"/>
      <c r="R25" s="16">
        <f>SUM(D25:P25)</f>
        <v>0</v>
      </c>
      <c r="S25" s="16">
        <f>SUM(D25:Q25)</f>
        <v>0</v>
      </c>
      <c r="T25" s="18"/>
      <c r="U25" s="13"/>
      <c r="V25" s="35">
        <v>15</v>
      </c>
      <c r="W25" s="35">
        <v>15</v>
      </c>
      <c r="X25" s="35"/>
      <c r="Y25" s="35">
        <v>30</v>
      </c>
      <c r="Z25" s="43"/>
      <c r="AA25" s="35"/>
      <c r="AB25" s="43"/>
      <c r="AC25" s="43"/>
      <c r="AD25" s="44"/>
      <c r="AE25" s="44"/>
      <c r="AF25" s="44"/>
      <c r="AG25" s="44"/>
      <c r="AH25" s="44"/>
      <c r="AI25" s="16">
        <v>24</v>
      </c>
      <c r="AJ25" s="16">
        <f>SUM(V25:AH25)</f>
        <v>60</v>
      </c>
      <c r="AK25" s="16">
        <f>SUM(V25:AI25)</f>
        <v>84</v>
      </c>
      <c r="AL25" s="21" t="s">
        <v>46</v>
      </c>
      <c r="AM25" s="13">
        <v>4</v>
      </c>
      <c r="AN25" s="19">
        <f>S25+AK25</f>
        <v>84</v>
      </c>
      <c r="AO25" s="19">
        <v>4</v>
      </c>
    </row>
    <row r="26" spans="1:41" ht="34.5" customHeight="1" x14ac:dyDescent="0.25">
      <c r="A26" s="70">
        <v>9</v>
      </c>
      <c r="B26" s="28" t="s">
        <v>27</v>
      </c>
      <c r="C26" s="8" t="s">
        <v>49</v>
      </c>
      <c r="D26" s="56">
        <v>15</v>
      </c>
      <c r="E26" s="3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6">
        <v>15</v>
      </c>
      <c r="R26" s="16">
        <f>SUM(D26:P26)</f>
        <v>15</v>
      </c>
      <c r="S26" s="16">
        <f>SUM(D26:Q26)</f>
        <v>30</v>
      </c>
      <c r="T26" s="18" t="s">
        <v>45</v>
      </c>
      <c r="U26" s="13">
        <v>1</v>
      </c>
      <c r="V26" s="35"/>
      <c r="W26" s="35"/>
      <c r="X26" s="35"/>
      <c r="Y26" s="35"/>
      <c r="Z26" s="43"/>
      <c r="AA26" s="35"/>
      <c r="AB26" s="43"/>
      <c r="AC26" s="43"/>
      <c r="AD26" s="44"/>
      <c r="AE26" s="44"/>
      <c r="AF26" s="44"/>
      <c r="AG26" s="44"/>
      <c r="AH26" s="44"/>
      <c r="AI26" s="16"/>
      <c r="AJ26" s="16">
        <f>SUM(V26:AH26)</f>
        <v>0</v>
      </c>
      <c r="AK26" s="16">
        <f>SUM(V26:AI26)</f>
        <v>0</v>
      </c>
      <c r="AL26" s="21"/>
      <c r="AM26" s="13"/>
      <c r="AN26" s="19">
        <f>SUM(S27+AK27)</f>
        <v>63</v>
      </c>
      <c r="AO26" s="19">
        <v>1</v>
      </c>
    </row>
    <row r="27" spans="1:41" ht="23.25" customHeight="1" x14ac:dyDescent="0.2">
      <c r="A27" s="71">
        <v>10</v>
      </c>
      <c r="B27" s="31" t="s">
        <v>27</v>
      </c>
      <c r="C27" s="8" t="s">
        <v>43</v>
      </c>
      <c r="D27" s="27"/>
      <c r="E27" s="2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>
        <f t="shared" si="1"/>
        <v>0</v>
      </c>
      <c r="S27" s="17">
        <f t="shared" si="2"/>
        <v>0</v>
      </c>
      <c r="T27" s="18"/>
      <c r="U27" s="13"/>
      <c r="V27" s="25">
        <v>15</v>
      </c>
      <c r="W27" s="25"/>
      <c r="X27" s="25"/>
      <c r="Y27" s="25"/>
      <c r="Z27" s="25"/>
      <c r="AA27" s="25">
        <v>30</v>
      </c>
      <c r="AB27" s="25"/>
      <c r="AC27" s="25"/>
      <c r="AD27" s="17"/>
      <c r="AE27" s="17"/>
      <c r="AF27" s="17"/>
      <c r="AG27" s="17"/>
      <c r="AH27" s="17"/>
      <c r="AI27" s="17">
        <v>18</v>
      </c>
      <c r="AJ27" s="17">
        <f t="shared" si="3"/>
        <v>45</v>
      </c>
      <c r="AK27" s="17">
        <f t="shared" si="4"/>
        <v>63</v>
      </c>
      <c r="AL27" s="23" t="s">
        <v>45</v>
      </c>
      <c r="AM27" s="13">
        <v>3</v>
      </c>
      <c r="AN27" s="22">
        <f t="shared" si="0"/>
        <v>63</v>
      </c>
      <c r="AO27" s="22">
        <f t="shared" ref="AO27:AO33" si="5">SUM(AM27,U27)</f>
        <v>3</v>
      </c>
    </row>
    <row r="28" spans="1:41" ht="33.75" customHeight="1" x14ac:dyDescent="0.25">
      <c r="A28" s="71">
        <v>11</v>
      </c>
      <c r="B28" s="31" t="s">
        <v>27</v>
      </c>
      <c r="C28" s="8" t="s">
        <v>63</v>
      </c>
      <c r="D28" s="42"/>
      <c r="E28" s="43"/>
      <c r="F28" s="44"/>
      <c r="G28" s="44"/>
      <c r="H28" s="44"/>
      <c r="I28" s="44"/>
      <c r="J28" s="44"/>
      <c r="K28" s="44"/>
      <c r="L28" s="44"/>
      <c r="M28" s="16">
        <v>45</v>
      </c>
      <c r="N28" s="44"/>
      <c r="O28" s="44"/>
      <c r="P28" s="44"/>
      <c r="Q28" s="16">
        <v>18</v>
      </c>
      <c r="R28" s="16">
        <f t="shared" si="1"/>
        <v>45</v>
      </c>
      <c r="S28" s="16">
        <f t="shared" si="2"/>
        <v>63</v>
      </c>
      <c r="T28" s="20" t="s">
        <v>45</v>
      </c>
      <c r="U28" s="13">
        <v>2</v>
      </c>
      <c r="V28" s="43"/>
      <c r="W28" s="43"/>
      <c r="X28" s="43"/>
      <c r="Y28" s="43"/>
      <c r="Z28" s="43"/>
      <c r="AA28" s="43"/>
      <c r="AB28" s="43"/>
      <c r="AC28" s="43"/>
      <c r="AD28" s="44"/>
      <c r="AE28" s="16">
        <v>45</v>
      </c>
      <c r="AF28" s="44"/>
      <c r="AG28" s="44"/>
      <c r="AH28" s="44"/>
      <c r="AI28" s="16">
        <v>18</v>
      </c>
      <c r="AJ28" s="16">
        <f t="shared" si="3"/>
        <v>45</v>
      </c>
      <c r="AK28" s="16">
        <f t="shared" si="4"/>
        <v>63</v>
      </c>
      <c r="AL28" s="21" t="s">
        <v>46</v>
      </c>
      <c r="AM28" s="13">
        <v>3</v>
      </c>
      <c r="AN28" s="19">
        <f t="shared" si="0"/>
        <v>126</v>
      </c>
      <c r="AO28" s="19">
        <f t="shared" si="5"/>
        <v>5</v>
      </c>
    </row>
    <row r="29" spans="1:41" ht="15" customHeight="1" x14ac:dyDescent="0.25">
      <c r="A29" s="70">
        <v>12</v>
      </c>
      <c r="B29" s="28" t="s">
        <v>27</v>
      </c>
      <c r="C29" s="10" t="s">
        <v>40</v>
      </c>
      <c r="D29" s="42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16"/>
      <c r="R29" s="44">
        <f t="shared" si="1"/>
        <v>0</v>
      </c>
      <c r="S29" s="16">
        <f t="shared" si="2"/>
        <v>0</v>
      </c>
      <c r="T29" s="52"/>
      <c r="U29" s="51"/>
      <c r="V29" s="35">
        <v>15</v>
      </c>
      <c r="W29" s="35"/>
      <c r="X29" s="35"/>
      <c r="Y29" s="35"/>
      <c r="Z29" s="35">
        <v>15</v>
      </c>
      <c r="AA29" s="43"/>
      <c r="AB29" s="43"/>
      <c r="AC29" s="43"/>
      <c r="AD29" s="44"/>
      <c r="AE29" s="44"/>
      <c r="AF29" s="44"/>
      <c r="AG29" s="44"/>
      <c r="AH29" s="44"/>
      <c r="AI29" s="16">
        <v>12</v>
      </c>
      <c r="AJ29" s="16">
        <f t="shared" si="3"/>
        <v>30</v>
      </c>
      <c r="AK29" s="16">
        <f t="shared" si="4"/>
        <v>42</v>
      </c>
      <c r="AL29" s="20" t="s">
        <v>45</v>
      </c>
      <c r="AM29" s="13">
        <v>2</v>
      </c>
      <c r="AN29" s="19">
        <f t="shared" si="0"/>
        <v>42</v>
      </c>
      <c r="AO29" s="19">
        <f t="shared" si="5"/>
        <v>2</v>
      </c>
    </row>
    <row r="30" spans="1:41" ht="33.75" customHeight="1" x14ac:dyDescent="0.2">
      <c r="A30" s="71">
        <v>13</v>
      </c>
      <c r="B30" s="31" t="s">
        <v>27</v>
      </c>
      <c r="C30" s="8" t="s">
        <v>50</v>
      </c>
      <c r="D30" s="45"/>
      <c r="E30" s="25">
        <v>15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17">
        <v>6</v>
      </c>
      <c r="R30" s="17">
        <f t="shared" si="1"/>
        <v>15</v>
      </c>
      <c r="S30" s="17">
        <f t="shared" si="2"/>
        <v>21</v>
      </c>
      <c r="T30" s="23" t="s">
        <v>45</v>
      </c>
      <c r="U30" s="13">
        <v>1</v>
      </c>
      <c r="V30" s="46"/>
      <c r="W30" s="46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7"/>
      <c r="AI30" s="17"/>
      <c r="AJ30" s="47">
        <f t="shared" si="3"/>
        <v>0</v>
      </c>
      <c r="AK30" s="17">
        <f t="shared" si="4"/>
        <v>0</v>
      </c>
      <c r="AL30" s="52"/>
      <c r="AM30" s="51"/>
      <c r="AN30" s="22">
        <f t="shared" si="0"/>
        <v>21</v>
      </c>
      <c r="AO30" s="22">
        <f t="shared" si="5"/>
        <v>1</v>
      </c>
    </row>
    <row r="31" spans="1:41" ht="36.75" customHeight="1" x14ac:dyDescent="0.2">
      <c r="A31" s="71">
        <v>14</v>
      </c>
      <c r="B31" s="31" t="s">
        <v>27</v>
      </c>
      <c r="C31" s="8" t="s">
        <v>51</v>
      </c>
      <c r="D31" s="27">
        <v>20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7">
        <v>11</v>
      </c>
      <c r="R31" s="17">
        <f t="shared" si="1"/>
        <v>20</v>
      </c>
      <c r="S31" s="17">
        <f t="shared" si="2"/>
        <v>31</v>
      </c>
      <c r="T31" s="18" t="s">
        <v>45</v>
      </c>
      <c r="U31" s="13">
        <v>2</v>
      </c>
      <c r="V31" s="46"/>
      <c r="W31" s="46"/>
      <c r="X31" s="46"/>
      <c r="Y31" s="46"/>
      <c r="Z31" s="46"/>
      <c r="AA31" s="46"/>
      <c r="AB31" s="46"/>
      <c r="AC31" s="46"/>
      <c r="AD31" s="47"/>
      <c r="AE31" s="47"/>
      <c r="AF31" s="47"/>
      <c r="AG31" s="47"/>
      <c r="AH31" s="47"/>
      <c r="AI31" s="17"/>
      <c r="AJ31" s="47">
        <f t="shared" si="3"/>
        <v>0</v>
      </c>
      <c r="AK31" s="17"/>
      <c r="AL31" s="53"/>
      <c r="AM31" s="51"/>
      <c r="AN31" s="22">
        <f t="shared" si="0"/>
        <v>31</v>
      </c>
      <c r="AO31" s="22">
        <f t="shared" si="5"/>
        <v>2</v>
      </c>
    </row>
    <row r="32" spans="1:41" ht="15" customHeight="1" x14ac:dyDescent="0.25">
      <c r="A32" s="70">
        <v>15</v>
      </c>
      <c r="B32" s="28" t="s">
        <v>27</v>
      </c>
      <c r="C32" s="9" t="s">
        <v>52</v>
      </c>
      <c r="D32" s="42"/>
      <c r="E32" s="43"/>
      <c r="F32" s="16">
        <v>30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16">
        <v>30</v>
      </c>
      <c r="R32" s="16">
        <f t="shared" si="1"/>
        <v>30</v>
      </c>
      <c r="S32" s="16">
        <f t="shared" si="2"/>
        <v>60</v>
      </c>
      <c r="T32" s="20" t="s">
        <v>45</v>
      </c>
      <c r="U32" s="13">
        <v>2</v>
      </c>
      <c r="V32" s="43"/>
      <c r="W32" s="43"/>
      <c r="X32" s="43"/>
      <c r="Y32" s="43"/>
      <c r="Z32" s="43"/>
      <c r="AA32" s="43"/>
      <c r="AB32" s="43"/>
      <c r="AC32" s="43"/>
      <c r="AD32" s="44"/>
      <c r="AE32" s="44"/>
      <c r="AF32" s="44"/>
      <c r="AG32" s="44"/>
      <c r="AH32" s="44"/>
      <c r="AI32" s="16"/>
      <c r="AJ32" s="44">
        <f t="shared" si="3"/>
        <v>0</v>
      </c>
      <c r="AK32" s="16">
        <f t="shared" si="4"/>
        <v>0</v>
      </c>
      <c r="AL32" s="52"/>
      <c r="AM32" s="51"/>
      <c r="AN32" s="19">
        <f t="shared" si="0"/>
        <v>60</v>
      </c>
      <c r="AO32" s="19">
        <f t="shared" si="5"/>
        <v>2</v>
      </c>
    </row>
    <row r="33" spans="1:41" s="33" customFormat="1" ht="24.75" customHeight="1" x14ac:dyDescent="0.2">
      <c r="A33" s="71">
        <v>16</v>
      </c>
      <c r="B33" s="29" t="s">
        <v>27</v>
      </c>
      <c r="C33" s="32" t="s">
        <v>53</v>
      </c>
      <c r="D33" s="45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>
        <f t="shared" si="1"/>
        <v>0</v>
      </c>
      <c r="S33" s="17">
        <f t="shared" si="2"/>
        <v>0</v>
      </c>
      <c r="T33" s="52"/>
      <c r="U33" s="51"/>
      <c r="V33" s="46"/>
      <c r="W33" s="25">
        <v>15</v>
      </c>
      <c r="X33" s="46"/>
      <c r="Y33" s="46"/>
      <c r="Z33" s="46"/>
      <c r="AA33" s="46"/>
      <c r="AB33" s="46"/>
      <c r="AC33" s="46"/>
      <c r="AD33" s="47"/>
      <c r="AE33" s="47"/>
      <c r="AF33" s="47"/>
      <c r="AG33" s="47"/>
      <c r="AH33" s="47"/>
      <c r="AI33" s="17">
        <v>15</v>
      </c>
      <c r="AJ33" s="17">
        <f t="shared" si="3"/>
        <v>15</v>
      </c>
      <c r="AK33" s="17">
        <f t="shared" si="4"/>
        <v>30</v>
      </c>
      <c r="AL33" s="23" t="s">
        <v>45</v>
      </c>
      <c r="AM33" s="13">
        <v>1</v>
      </c>
      <c r="AN33" s="22">
        <f t="shared" si="0"/>
        <v>30</v>
      </c>
      <c r="AO33" s="22">
        <f t="shared" si="5"/>
        <v>1</v>
      </c>
    </row>
    <row r="34" spans="1:41" ht="15" customHeight="1" x14ac:dyDescent="0.2">
      <c r="A34" s="70">
        <v>17</v>
      </c>
      <c r="B34" s="28" t="s">
        <v>27</v>
      </c>
      <c r="C34" s="7" t="s">
        <v>54</v>
      </c>
      <c r="D34" s="42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>
        <f t="shared" si="1"/>
        <v>0</v>
      </c>
      <c r="S34" s="16">
        <f t="shared" si="2"/>
        <v>0</v>
      </c>
      <c r="T34" s="52"/>
      <c r="U34" s="51"/>
      <c r="V34" s="43"/>
      <c r="W34" s="35">
        <v>15</v>
      </c>
      <c r="X34" s="43"/>
      <c r="Y34" s="43"/>
      <c r="Z34" s="43"/>
      <c r="AA34" s="43"/>
      <c r="AB34" s="43"/>
      <c r="AC34" s="43"/>
      <c r="AD34" s="44"/>
      <c r="AE34" s="44"/>
      <c r="AF34" s="44"/>
      <c r="AG34" s="44"/>
      <c r="AH34" s="44"/>
      <c r="AI34" s="16">
        <v>15</v>
      </c>
      <c r="AJ34" s="16">
        <f t="shared" si="3"/>
        <v>15</v>
      </c>
      <c r="AK34" s="16">
        <f t="shared" si="4"/>
        <v>30</v>
      </c>
      <c r="AL34" s="36" t="s">
        <v>45</v>
      </c>
      <c r="AM34" s="37">
        <v>1</v>
      </c>
      <c r="AN34" s="81">
        <f t="shared" si="0"/>
        <v>30</v>
      </c>
      <c r="AO34" s="81">
        <f>SUM(AM34,U34)</f>
        <v>1</v>
      </c>
    </row>
    <row r="35" spans="1:41" ht="30" customHeight="1" x14ac:dyDescent="0.2">
      <c r="A35" s="71">
        <v>18</v>
      </c>
      <c r="B35" s="31" t="s">
        <v>27</v>
      </c>
      <c r="C35" s="11" t="s">
        <v>64</v>
      </c>
      <c r="D35" s="42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16"/>
      <c r="T35" s="52"/>
      <c r="U35" s="51"/>
      <c r="V35" s="25">
        <v>15</v>
      </c>
      <c r="W35" s="43"/>
      <c r="X35" s="25">
        <v>15</v>
      </c>
      <c r="Y35" s="43"/>
      <c r="Z35" s="43"/>
      <c r="AA35" s="43"/>
      <c r="AB35" s="43"/>
      <c r="AC35" s="43"/>
      <c r="AD35" s="44"/>
      <c r="AE35" s="44"/>
      <c r="AF35" s="44"/>
      <c r="AG35" s="44"/>
      <c r="AH35" s="44"/>
      <c r="AI35" s="16">
        <v>20</v>
      </c>
      <c r="AJ35" s="17">
        <f t="shared" si="3"/>
        <v>30</v>
      </c>
      <c r="AK35" s="17">
        <f t="shared" si="4"/>
        <v>50</v>
      </c>
      <c r="AL35" s="41" t="s">
        <v>45</v>
      </c>
      <c r="AM35" s="37">
        <v>2</v>
      </c>
      <c r="AN35" s="82">
        <f t="shared" si="0"/>
        <v>50</v>
      </c>
      <c r="AO35" s="82">
        <f>SUM(AM35,U35)</f>
        <v>2</v>
      </c>
    </row>
    <row r="36" spans="1:41" ht="30" customHeight="1" x14ac:dyDescent="0.2">
      <c r="A36" s="71">
        <v>19</v>
      </c>
      <c r="B36" s="31" t="s">
        <v>27</v>
      </c>
      <c r="C36" s="86" t="s">
        <v>44</v>
      </c>
      <c r="D36" s="45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7"/>
      <c r="T36" s="52"/>
      <c r="U36" s="85"/>
      <c r="V36" s="25"/>
      <c r="W36" s="46"/>
      <c r="X36" s="25"/>
      <c r="Y36" s="46"/>
      <c r="Z36" s="46"/>
      <c r="AA36" s="25">
        <v>30</v>
      </c>
      <c r="AB36" s="46"/>
      <c r="AC36" s="46"/>
      <c r="AD36" s="47"/>
      <c r="AE36" s="47"/>
      <c r="AF36" s="47"/>
      <c r="AG36" s="47"/>
      <c r="AH36" s="47"/>
      <c r="AI36" s="16">
        <v>20</v>
      </c>
      <c r="AJ36" s="17">
        <f>SUM(V36:AH36)</f>
        <v>30</v>
      </c>
      <c r="AK36" s="17">
        <f>SUM(V36:AI36)</f>
        <v>50</v>
      </c>
      <c r="AL36" s="41" t="s">
        <v>45</v>
      </c>
      <c r="AM36" s="38">
        <v>2</v>
      </c>
      <c r="AN36" s="82"/>
      <c r="AO36" s="82"/>
    </row>
    <row r="37" spans="1:41" ht="15" customHeight="1" x14ac:dyDescent="0.2">
      <c r="A37" s="70">
        <v>20</v>
      </c>
      <c r="B37" s="28" t="s">
        <v>27</v>
      </c>
      <c r="C37" s="10" t="s">
        <v>55</v>
      </c>
      <c r="D37" s="42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16">
        <v>30</v>
      </c>
      <c r="P37" s="44"/>
      <c r="Q37" s="44"/>
      <c r="R37" s="16">
        <f>SUM(D37:P37)</f>
        <v>30</v>
      </c>
      <c r="S37" s="16">
        <f>SUM(D37:Q37)</f>
        <v>30</v>
      </c>
      <c r="T37" s="20" t="s">
        <v>45</v>
      </c>
      <c r="U37" s="14">
        <v>2</v>
      </c>
      <c r="V37" s="43"/>
      <c r="W37" s="43"/>
      <c r="X37" s="43"/>
      <c r="Y37" s="43"/>
      <c r="Z37" s="43"/>
      <c r="AA37" s="43"/>
      <c r="AB37" s="43"/>
      <c r="AC37" s="43"/>
      <c r="AD37" s="44"/>
      <c r="AE37" s="44"/>
      <c r="AF37" s="44"/>
      <c r="AG37" s="44"/>
      <c r="AH37" s="44"/>
      <c r="AI37" s="44"/>
      <c r="AJ37" s="44">
        <f t="shared" si="3"/>
        <v>0</v>
      </c>
      <c r="AK37" s="16">
        <f t="shared" si="4"/>
        <v>0</v>
      </c>
      <c r="AL37" s="58"/>
      <c r="AM37" s="59"/>
      <c r="AN37" s="82">
        <f t="shared" si="0"/>
        <v>30</v>
      </c>
      <c r="AO37" s="82">
        <f>SUM(AM37,U37)</f>
        <v>2</v>
      </c>
    </row>
    <row r="38" spans="1:41" s="33" customFormat="1" ht="27" customHeight="1" x14ac:dyDescent="0.2">
      <c r="A38" s="71">
        <v>21</v>
      </c>
      <c r="B38" s="40" t="s">
        <v>31</v>
      </c>
      <c r="C38" s="32" t="s">
        <v>60</v>
      </c>
      <c r="D38" s="45"/>
      <c r="E38" s="25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34">
        <f>SUM(D38:P38)</f>
        <v>0</v>
      </c>
      <c r="S38" s="34">
        <f>SUM(D38:Q38)</f>
        <v>0</v>
      </c>
      <c r="T38" s="23"/>
      <c r="U38" s="26"/>
      <c r="V38" s="46"/>
      <c r="W38" s="25">
        <v>40</v>
      </c>
      <c r="X38" s="46"/>
      <c r="Y38" s="46"/>
      <c r="Z38" s="46"/>
      <c r="AA38" s="46"/>
      <c r="AB38" s="46"/>
      <c r="AC38" s="46"/>
      <c r="AD38" s="47"/>
      <c r="AE38" s="47"/>
      <c r="AF38" s="47"/>
      <c r="AG38" s="47"/>
      <c r="AH38" s="47"/>
      <c r="AI38" s="47"/>
      <c r="AJ38" s="17">
        <f t="shared" si="3"/>
        <v>40</v>
      </c>
      <c r="AK38" s="17">
        <f t="shared" si="4"/>
        <v>40</v>
      </c>
      <c r="AL38" s="41" t="s">
        <v>45</v>
      </c>
      <c r="AM38" s="38">
        <v>2</v>
      </c>
      <c r="AN38" s="83">
        <f t="shared" si="0"/>
        <v>40</v>
      </c>
      <c r="AO38" s="83">
        <f>SUM(AM38,U38)</f>
        <v>2</v>
      </c>
    </row>
    <row r="39" spans="1:41" ht="15" customHeight="1" x14ac:dyDescent="0.2">
      <c r="A39" s="70">
        <v>22</v>
      </c>
      <c r="B39" s="28" t="s">
        <v>27</v>
      </c>
      <c r="C39" s="12" t="s">
        <v>56</v>
      </c>
      <c r="D39" s="56">
        <v>4</v>
      </c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15">
        <f>SUM(D39:P39)</f>
        <v>4</v>
      </c>
      <c r="S39" s="15">
        <f>SUM(D39:Q39)</f>
        <v>4</v>
      </c>
      <c r="T39" s="20" t="s">
        <v>45</v>
      </c>
      <c r="U39" s="24"/>
      <c r="V39" s="43"/>
      <c r="W39" s="43"/>
      <c r="X39" s="43"/>
      <c r="Y39" s="43"/>
      <c r="Z39" s="43"/>
      <c r="AA39" s="43"/>
      <c r="AB39" s="43"/>
      <c r="AC39" s="43"/>
      <c r="AD39" s="44"/>
      <c r="AE39" s="44"/>
      <c r="AF39" s="44"/>
      <c r="AG39" s="44"/>
      <c r="AH39" s="44"/>
      <c r="AI39" s="44"/>
      <c r="AJ39" s="44">
        <f t="shared" si="3"/>
        <v>0</v>
      </c>
      <c r="AK39" s="16">
        <f t="shared" si="4"/>
        <v>0</v>
      </c>
      <c r="AL39" s="60"/>
      <c r="AM39" s="61"/>
      <c r="AN39" s="82">
        <f>SUM(S39)</f>
        <v>4</v>
      </c>
      <c r="AO39" s="82"/>
    </row>
    <row r="40" spans="1:41" ht="15" customHeight="1" thickBot="1" x14ac:dyDescent="0.3">
      <c r="A40" s="62"/>
      <c r="B40" s="54"/>
      <c r="C40" s="55"/>
      <c r="D40" s="63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>
        <f>SUM(D40:P40)</f>
        <v>0</v>
      </c>
      <c r="S40" s="65">
        <f>SUM(D40:Q40)</f>
        <v>0</v>
      </c>
      <c r="T40" s="66"/>
      <c r="U40" s="67"/>
      <c r="V40" s="48"/>
      <c r="W40" s="48"/>
      <c r="X40" s="48"/>
      <c r="Y40" s="48"/>
      <c r="Z40" s="48"/>
      <c r="AA40" s="48"/>
      <c r="AB40" s="48"/>
      <c r="AC40" s="48"/>
      <c r="AD40" s="49"/>
      <c r="AE40" s="50"/>
      <c r="AF40" s="50"/>
      <c r="AG40" s="50"/>
      <c r="AH40" s="44"/>
      <c r="AI40" s="44"/>
      <c r="AJ40" s="44">
        <f>SUM(V40:AH40)</f>
        <v>0</v>
      </c>
      <c r="AK40" s="44">
        <f>SUM(V40:AI40)</f>
        <v>0</v>
      </c>
      <c r="AL40" s="68"/>
      <c r="AM40" s="69"/>
      <c r="AN40" s="84"/>
      <c r="AO40" s="84"/>
    </row>
    <row r="41" spans="1:41" ht="15" customHeight="1" thickBot="1" x14ac:dyDescent="0.3">
      <c r="A41" s="87" t="s">
        <v>3</v>
      </c>
      <c r="B41" s="88"/>
      <c r="C41" s="89"/>
      <c r="D41" s="80">
        <f t="shared" ref="D41:S41" si="6">SUM(D18:D40)</f>
        <v>144</v>
      </c>
      <c r="E41" s="80">
        <f t="shared" si="6"/>
        <v>95</v>
      </c>
      <c r="F41" s="80">
        <f t="shared" si="6"/>
        <v>30</v>
      </c>
      <c r="G41" s="80">
        <f t="shared" si="6"/>
        <v>15</v>
      </c>
      <c r="H41" s="80">
        <f t="shared" si="6"/>
        <v>0</v>
      </c>
      <c r="I41" s="80">
        <f t="shared" si="6"/>
        <v>85</v>
      </c>
      <c r="J41" s="80">
        <f t="shared" si="6"/>
        <v>0</v>
      </c>
      <c r="K41" s="80">
        <f t="shared" si="6"/>
        <v>0</v>
      </c>
      <c r="L41" s="80">
        <f t="shared" si="6"/>
        <v>0</v>
      </c>
      <c r="M41" s="80">
        <f t="shared" si="6"/>
        <v>45</v>
      </c>
      <c r="N41" s="80">
        <f t="shared" si="6"/>
        <v>0</v>
      </c>
      <c r="O41" s="80">
        <f t="shared" si="6"/>
        <v>30</v>
      </c>
      <c r="P41" s="80">
        <f t="shared" si="6"/>
        <v>0</v>
      </c>
      <c r="Q41" s="80">
        <f t="shared" si="6"/>
        <v>276</v>
      </c>
      <c r="R41" s="80">
        <f t="shared" si="6"/>
        <v>444</v>
      </c>
      <c r="S41" s="80">
        <f t="shared" si="6"/>
        <v>708</v>
      </c>
      <c r="T41" s="80"/>
      <c r="U41" s="80">
        <f t="shared" ref="U41:AK41" si="7">SUM(U18:U40)</f>
        <v>30</v>
      </c>
      <c r="V41" s="80">
        <f t="shared" si="7"/>
        <v>120</v>
      </c>
      <c r="W41" s="80">
        <f t="shared" si="7"/>
        <v>115</v>
      </c>
      <c r="X41" s="80">
        <f t="shared" si="7"/>
        <v>15</v>
      </c>
      <c r="Y41" s="80">
        <f t="shared" si="7"/>
        <v>30</v>
      </c>
      <c r="Z41" s="80">
        <f t="shared" si="7"/>
        <v>15</v>
      </c>
      <c r="AA41" s="80">
        <f t="shared" si="7"/>
        <v>120</v>
      </c>
      <c r="AB41" s="80">
        <f t="shared" si="7"/>
        <v>0</v>
      </c>
      <c r="AC41" s="80">
        <f t="shared" si="7"/>
        <v>0</v>
      </c>
      <c r="AD41" s="80">
        <f t="shared" si="7"/>
        <v>0</v>
      </c>
      <c r="AE41" s="80">
        <f t="shared" si="7"/>
        <v>45</v>
      </c>
      <c r="AF41" s="80">
        <f t="shared" si="7"/>
        <v>0</v>
      </c>
      <c r="AG41" s="80">
        <f t="shared" si="7"/>
        <v>0</v>
      </c>
      <c r="AH41" s="80">
        <f t="shared" si="7"/>
        <v>0</v>
      </c>
      <c r="AI41" s="80">
        <f t="shared" si="7"/>
        <v>259</v>
      </c>
      <c r="AJ41" s="80">
        <f t="shared" si="7"/>
        <v>460</v>
      </c>
      <c r="AK41" s="80">
        <f t="shared" si="7"/>
        <v>719</v>
      </c>
      <c r="AL41" s="80"/>
      <c r="AM41" s="80">
        <f>SUM(AM18:AM40)</f>
        <v>30</v>
      </c>
      <c r="AN41" s="80">
        <f>SUM(S41,AK41)</f>
        <v>1427</v>
      </c>
      <c r="AO41" s="80">
        <f>SUM(U41,AM41)</f>
        <v>60</v>
      </c>
    </row>
    <row r="42" spans="1:41" x14ac:dyDescent="0.2">
      <c r="C42" s="6" t="s">
        <v>32</v>
      </c>
    </row>
    <row r="43" spans="1:41" x14ac:dyDescent="0.2">
      <c r="C43" s="6" t="s">
        <v>33</v>
      </c>
    </row>
    <row r="44" spans="1:41" x14ac:dyDescent="0.2">
      <c r="C44" s="6" t="s">
        <v>59</v>
      </c>
    </row>
    <row r="50" spans="3:38" x14ac:dyDescent="0.2">
      <c r="C50" s="6" t="s">
        <v>4</v>
      </c>
      <c r="O50" s="6" t="s">
        <v>4</v>
      </c>
      <c r="AF50" s="90" t="s">
        <v>4</v>
      </c>
      <c r="AG50" s="90"/>
      <c r="AH50" s="90"/>
      <c r="AI50" s="90"/>
      <c r="AJ50" s="90"/>
      <c r="AK50" s="90"/>
      <c r="AL50" s="90"/>
    </row>
    <row r="51" spans="3:38" x14ac:dyDescent="0.2">
      <c r="C51" s="1" t="s">
        <v>9</v>
      </c>
      <c r="M51" s="5"/>
      <c r="O51" s="90" t="s">
        <v>5</v>
      </c>
      <c r="P51" s="90"/>
      <c r="Q51" s="90"/>
      <c r="R51" s="90"/>
      <c r="S51" s="90"/>
      <c r="T51" s="90"/>
      <c r="U51" s="90"/>
      <c r="AF51" s="90" t="s">
        <v>6</v>
      </c>
      <c r="AG51" s="90"/>
      <c r="AH51" s="90"/>
      <c r="AI51" s="90"/>
      <c r="AJ51" s="90"/>
      <c r="AK51" s="90"/>
      <c r="AL51" s="90"/>
    </row>
  </sheetData>
  <mergeCells count="14">
    <mergeCell ref="A41:C41"/>
    <mergeCell ref="AF50:AL50"/>
    <mergeCell ref="O51:U51"/>
    <mergeCell ref="AF51:AL51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B7:AO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055118110236221" bottom="0.39370078740157483" header="0.35433070866141736" footer="0.19685039370078741"/>
  <pageSetup paperSize="9" scale="47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ROK I </vt:lpstr>
      <vt:lpstr>Arkusz1</vt:lpstr>
      <vt:lpstr>' ROK I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HP</cp:lastModifiedBy>
  <cp:lastPrinted>2018-01-25T11:52:11Z</cp:lastPrinted>
  <dcterms:created xsi:type="dcterms:W3CDTF">2014-08-22T07:06:50Z</dcterms:created>
  <dcterms:modified xsi:type="dcterms:W3CDTF">2018-01-30T10:30:45Z</dcterms:modified>
</cp:coreProperties>
</file>